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es Organisation\Homepage\"/>
    </mc:Choice>
  </mc:AlternateContent>
  <xr:revisionPtr revIDLastSave="0" documentId="8_{6AF6D39B-113F-4AA9-87E4-23DE23F7898E}" xr6:coauthVersionLast="47" xr6:coauthVersionMax="47" xr10:uidLastSave="{00000000-0000-0000-0000-000000000000}"/>
  <bookViews>
    <workbookView xWindow="0" yWindow="0" windowWidth="19200" windowHeight="15600" xr2:uid="{CA473D50-9D4C-490F-97BA-4F46F40AF0DD}"/>
  </bookViews>
  <sheets>
    <sheet name="EFZ+BM1 (D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13" i="1"/>
  <c r="F26" i="1" s="1"/>
  <c r="F11" i="1"/>
  <c r="B11" i="1"/>
  <c r="F27" i="1" l="1"/>
</calcChain>
</file>

<file path=xl/sharedStrings.xml><?xml version="1.0" encoding="utf-8"?>
<sst xmlns="http://schemas.openxmlformats.org/spreadsheetml/2006/main" count="51" uniqueCount="43">
  <si>
    <r>
      <t xml:space="preserve">Qualifikationsverfahren mit Abschlussprüfungen EFZ </t>
    </r>
    <r>
      <rPr>
        <b/>
        <sz val="14"/>
        <color rgb="FFFF0000"/>
        <rFont val="Arial"/>
        <family val="2"/>
      </rPr>
      <t>für Bildungsgänge mit lehrbegleitender Berufsmaturität  (BOG sowie SOG)</t>
    </r>
    <r>
      <rPr>
        <b/>
        <sz val="14"/>
        <color theme="1"/>
        <rFont val="Arial"/>
        <family val="2"/>
      </rPr>
      <t xml:space="preserve"> 
</t>
    </r>
    <r>
      <rPr>
        <b/>
        <sz val="10"/>
        <color theme="1"/>
        <rFont val="Arial"/>
        <family val="2"/>
      </rPr>
      <t>(nach Bildungsverordnung 2023)</t>
    </r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</si>
  <si>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</si>
  <si>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</si>
  <si>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</si>
  <si>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r>
      <t xml:space="preserve">Berufskenntnisse und Allgemeinbildung
(Berufsfachschule)
HKB A - HKB E, Wahlpflichtbereich (WPB) und Option
</t>
    </r>
    <r>
      <rPr>
        <b/>
        <i/>
        <sz val="10"/>
        <color rgb="FFFF0000"/>
        <rFont val="Arial"/>
        <family val="2"/>
      </rPr>
      <t>Gemäss Art. 19 Abs. 3 keine Erfahrungsnoten in BM1-Bildungsgängen</t>
    </r>
  </si>
  <si>
    <t>Überbetrieblicher Kurs
HKB A - HKB E</t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</si>
  <si>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</si>
  <si>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t>Betrieblicher Kompetenznachweis 1</t>
  </si>
  <si>
    <t>üK-Kompetenznachweis 1</t>
  </si>
  <si>
    <t>Betrieblicher Kompetenznachweis 2</t>
  </si>
  <si>
    <t>üK-Kompetenznachweis 2</t>
  </si>
  <si>
    <t>Betrieblicher Kompetenznachweis 3</t>
  </si>
  <si>
    <t>Betrieblicher Kompetenznachweis 4</t>
  </si>
  <si>
    <t>Betrieblicher Kompetenznachweis 5</t>
  </si>
  <si>
    <t>Betrieblicher Kompetenznachweis 6</t>
  </si>
  <si>
    <r>
      <t xml:space="preserve">Erfahrungsnote = Mittelwert der
6 betrieblichen KN 
</t>
    </r>
    <r>
      <rPr>
        <b/>
        <sz val="10"/>
        <color rgb="FFFF0000"/>
        <rFont val="Arial"/>
        <family val="2"/>
      </rPr>
      <t>(bzw. 2 betrieblichen KN im Rahmen einer SOG)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</si>
  <si>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2 üK-KN
</t>
    </r>
    <r>
      <rPr>
        <sz val="10"/>
        <color theme="1"/>
        <rFont val="Arial"/>
        <family val="2"/>
      </rPr>
      <t>(Rundung auf halbe und ganze Noten)</t>
    </r>
  </si>
  <si>
    <t>Gewichtung</t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</si>
  <si>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 xml:space="preserve">(Mittel der aus der Summe und Gewichtung der </t>
    </r>
    <r>
      <rPr>
        <sz val="10"/>
        <color rgb="FFFF0000"/>
        <rFont val="Arial"/>
        <family val="2"/>
      </rPr>
      <t>zwei</t>
    </r>
    <r>
      <rPr>
        <sz val="10"/>
        <color theme="1"/>
        <rFont val="Arial"/>
        <family val="2"/>
      </rPr>
      <t xml:space="preserve"> Qualifikationsbereiche, gerundet auf eine Dezimalstelle)</t>
    </r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</si>
  <si>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halbe oder ganze Noten)</t>
    </r>
  </si>
  <si>
    <t>Abschlussprüfungen in Berufskenntnisse und Allgemeinbildung (Gewichtungsanteil QV 30% - Fallnote - halbe oder ganze Noten)</t>
  </si>
  <si>
    <t>Handlungskompetenzbereich</t>
  </si>
  <si>
    <t>Art der Prüfung</t>
  </si>
  <si>
    <t>Anteil Gewichtung</t>
  </si>
  <si>
    <t>HKB A</t>
  </si>
  <si>
    <t>Dispensation für die BM1 gemäss den Ausführungsbestimmungen zum Qualifikationsverfahren mit Abschlussprüfung der SKKAB</t>
  </si>
  <si>
    <t>HKB B</t>
  </si>
  <si>
    <t>75 Min. schriftlich</t>
  </si>
  <si>
    <t>Fallarbeit mit Teilaufgaben</t>
  </si>
  <si>
    <r>
      <rPr>
        <sz val="10"/>
        <color rgb="FFFF0000"/>
        <rFont val="Arial"/>
        <family val="2"/>
      </rPr>
      <t>25%</t>
    </r>
    <r>
      <rPr>
        <sz val="10"/>
        <color theme="1"/>
        <rFont val="Arial"/>
        <family val="2"/>
      </rPr>
      <t xml:space="preserve"> - halbe und ganze Noten</t>
    </r>
  </si>
  <si>
    <t>HKB C</t>
  </si>
  <si>
    <t>Handlungssimulationen (+Fremdsprache)</t>
  </si>
  <si>
    <t>HKB D</t>
  </si>
  <si>
    <t>30 Min. mündlich</t>
  </si>
  <si>
    <t>Rollenspiele und aktive Anwendung (+ Fremdsprache)</t>
  </si>
  <si>
    <t>HKB E</t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</si>
  <si>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vier Qualifikationsbereiche HKB B - HKB E, gerundet auf eine Dezimalstelle.)</t>
    </r>
  </si>
  <si>
    <r>
      <t>Gesamtresultat (Fallnote</t>
    </r>
    <r>
      <rPr>
        <sz val="12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Mittel aus der Summe der drei Qualifikationsbereiche inkl. Gewichtung, gerundet auf eine Dezimalstelle)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</si>
  <si>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</si>
  <si>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t xml:space="preserve">a. der Qualifikationsbereich «praktische Arbeit» mindestens mit der Note 4.0 bewertet wird; </t>
  </si>
  <si>
    <t xml:space="preserve">b. der Qualifikationsbereich «Berufskenntnisse und Allgemeinbildung» mindestens mit der Note 4.0 bewertet wird; und </t>
  </si>
  <si>
    <t>c. die Gesamtnote mindestens 4.0 beträgt.</t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</si>
  <si>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</t>
    </r>
    <r>
      <rPr>
        <sz val="10"/>
        <color theme="1"/>
        <rFont val="Arial"/>
        <family val="2"/>
      </rPr>
      <t xml:space="preserve"> wiederholt werden. Es müssen nur die nicht-bestandenen Qualifikationsbereiche wiederholt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</si>
</sst>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rgb="FFFF0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Up">
        <fgColor theme="0" tint="-0.14996795556505021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0" fillId="3" borderId="6" xfId="0" applyFill="1" applyBorder="1"/>
    <xf numFmtId="0" fontId="11" fillId="0" borderId="6" xfId="0" applyFont="1" applyBorder="1" applyAlignment="1" applyProtection="1">
      <alignment horizontal="center" vertical="center"/>
      <protection locked="0"/>
    </xf>
    <xf numFmtId="0" fontId="12" fillId="6" borderId="6" xfId="0" applyFont="1" applyFill="1" applyBorder="1"/>
    <xf numFmtId="0" fontId="13" fillId="6" borderId="6" xfId="0" applyFont="1" applyFill="1" applyBorder="1"/>
    <xf numFmtId="0" fontId="0" fillId="5" borderId="6" xfId="0" applyFill="1" applyBorder="1"/>
    <xf numFmtId="0" fontId="0" fillId="0" borderId="6" xfId="0" applyBorder="1" applyAlignment="1" applyProtection="1">
      <alignment horizontal="center" vertical="center"/>
      <protection locked="0"/>
    </xf>
    <xf numFmtId="0" fontId="11" fillId="0" borderId="0" xfId="0" applyFont="1"/>
    <xf numFmtId="0" fontId="0" fillId="6" borderId="7" xfId="0" applyFill="1" applyBorder="1"/>
    <xf numFmtId="0" fontId="11" fillId="6" borderId="8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8" xfId="0" applyFill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3" borderId="11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2" fillId="3" borderId="13" xfId="0" applyFont="1" applyFill="1" applyBorder="1"/>
    <xf numFmtId="9" fontId="15" fillId="3" borderId="14" xfId="0" applyNumberFormat="1" applyFont="1" applyFill="1" applyBorder="1" applyAlignment="1">
      <alignment horizontal="center" vertical="center"/>
    </xf>
    <xf numFmtId="0" fontId="2" fillId="6" borderId="13" xfId="0" applyFont="1" applyFill="1" applyBorder="1"/>
    <xf numFmtId="9" fontId="15" fillId="6" borderId="14" xfId="0" applyNumberFormat="1" applyFont="1" applyFill="1" applyBorder="1" applyAlignment="1">
      <alignment horizontal="center" vertical="center"/>
    </xf>
    <xf numFmtId="0" fontId="2" fillId="5" borderId="13" xfId="0" applyFont="1" applyFill="1" applyBorder="1"/>
    <xf numFmtId="9" fontId="14" fillId="5" borderId="14" xfId="0" applyNumberFormat="1" applyFon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16" fillId="7" borderId="16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8" borderId="4" xfId="0" applyFont="1" applyFill="1" applyBorder="1" applyAlignment="1">
      <alignment vertical="center"/>
    </xf>
    <xf numFmtId="0" fontId="17" fillId="8" borderId="17" xfId="0" applyFont="1" applyFill="1" applyBorder="1" applyAlignment="1">
      <alignment horizontal="center" vertical="center"/>
    </xf>
    <xf numFmtId="0" fontId="17" fillId="8" borderId="17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10" borderId="7" xfId="0" applyFont="1" applyFill="1" applyBorder="1"/>
    <xf numFmtId="0" fontId="2" fillId="10" borderId="0" xfId="0" applyFont="1" applyFill="1" applyAlignment="1">
      <alignment horizontal="left" vertical="center"/>
    </xf>
    <xf numFmtId="0" fontId="2" fillId="10" borderId="0" xfId="0" applyFont="1" applyFill="1"/>
    <xf numFmtId="0" fontId="2" fillId="10" borderId="0" xfId="0" applyFont="1" applyFill="1" applyAlignment="1">
      <alignment horizontal="center" vertical="center"/>
    </xf>
    <xf numFmtId="0" fontId="10" fillId="10" borderId="8" xfId="0" applyFont="1" applyFill="1" applyBorder="1" applyAlignment="1">
      <alignment horizontal="center" vertical="center"/>
    </xf>
    <xf numFmtId="0" fontId="0" fillId="10" borderId="18" xfId="0" applyFill="1" applyBorder="1"/>
    <xf numFmtId="9" fontId="11" fillId="10" borderId="22" xfId="0" applyNumberFormat="1" applyFont="1" applyFill="1" applyBorder="1"/>
    <xf numFmtId="0" fontId="11" fillId="11" borderId="12" xfId="0" applyFont="1" applyFill="1" applyBorder="1" applyAlignment="1" applyProtection="1">
      <alignment horizontal="center" vertical="center"/>
      <protection locked="0"/>
    </xf>
    <xf numFmtId="0" fontId="0" fillId="10" borderId="22" xfId="0" applyFill="1" applyBorder="1" applyAlignment="1">
      <alignment vertical="center"/>
    </xf>
    <xf numFmtId="9" fontId="0" fillId="10" borderId="22" xfId="0" applyNumberFormat="1" applyFill="1" applyBorder="1"/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>
      <alignment horizontal="left" vertical="center"/>
    </xf>
    <xf numFmtId="0" fontId="7" fillId="9" borderId="15" xfId="0" applyFont="1" applyFill="1" applyBorder="1" applyAlignment="1">
      <alignment horizontal="left" vertical="center"/>
    </xf>
    <xf numFmtId="0" fontId="7" fillId="12" borderId="1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13" borderId="24" xfId="0" applyFont="1" applyFill="1" applyBorder="1" applyAlignment="1">
      <alignment vertical="center"/>
    </xf>
    <xf numFmtId="0" fontId="16" fillId="13" borderId="25" xfId="0" applyFont="1" applyFill="1" applyBorder="1" applyAlignment="1">
      <alignment horizontal="center" vertical="center"/>
    </xf>
    <xf numFmtId="0" fontId="16" fillId="13" borderId="25" xfId="0" applyFont="1" applyFill="1" applyBorder="1" applyAlignment="1">
      <alignment vertical="center"/>
    </xf>
    <xf numFmtId="0" fontId="16" fillId="13" borderId="26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0" fillId="13" borderId="27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10" borderId="22" xfId="0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4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9" borderId="17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9" fillId="10" borderId="19" xfId="0" applyFont="1" applyFill="1" applyBorder="1" applyAlignment="1">
      <alignment horizontal="left" wrapText="1"/>
    </xf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1249045</xdr:colOff>
      <xdr:row>0</xdr:row>
      <xdr:rowOff>84455</xdr:rowOff>
    </xdr:from>
    <xdr:ext cx="2152650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EE2EBB8-69C0-4FD1-A78E-EE6D84B393DA}"/>
            </a:ext>
          </a:extLst>
        </xdr:cNvPr>
        <xdr:cNvSpPr txBox="1"/>
      </xdr:nvSpPr>
      <xdr:spPr>
        <a:xfrm>
          <a:off x="8076565" y="84455"/>
          <a:ext cx="21526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CH" sz="1100"/>
        </a:p>
      </xdr:txBody>
    </xdr:sp>
    <xdr:clientData/>
  </xdr:oneCellAnchor>
  <xdr:twoCellAnchor editAs="oneCell">
    <xdr:from>
      <xdr:col>4</xdr:col>
      <xdr:colOff>861391</xdr:colOff>
      <xdr:row>0</xdr:row>
      <xdr:rowOff>78507</xdr:rowOff>
    </xdr:from>
    <xdr:to>
      <xdr:col>5</xdr:col>
      <xdr:colOff>327492</xdr:colOff>
      <xdr:row>1</xdr:row>
      <xdr:rowOff>135339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360DED5-8DFC-454A-8C1C-7E43DCA99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8911" y="78507"/>
          <a:ext cx="2102621" cy="48355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21</xdr:row>
      <xdr:rowOff>3313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2EDBA6C9-B841-4213-ABBD-B26E2221213B}"/>
            </a:ext>
          </a:extLst>
        </xdr:cNvPr>
        <xdr:cNvSpPr>
          <a:spLocks noChangeAspect="1" noChangeArrowheads="1"/>
        </xdr:cNvSpPr>
      </xdr:nvSpPr>
      <xdr:spPr bwMode="auto">
        <a:xfrm>
          <a:off x="9464040" y="5059680"/>
          <a:ext cx="304800" cy="3157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07090-F276-4A24-A0DC-EADE7DE3EDAE}">
  <sheetPr>
    <pageSetUpPr fitToPage="1"/>
  </sheetPr>
  <dimension ref="A1:F31"/>
  <sheetViews>
    <sheetView tabSelected="1" zoomScale="115" zoomScaleNormal="115" workbookViewId="0">
      <selection activeCell="A12" sqref="A12"/>
    </sheetView>
  </sheetViews>
  <sheetFormatPr baseColWidth="10" defaultColWidth="10.85546875" defaultRowHeight="12.75" x14ac:dyDescent="0.2"/>
  <cols>
    <col min="1" max="1" width="34.85546875" customWidth="1"/>
    <col min="2" max="2" width="15.5703125" style="48" customWidth="1"/>
    <col min="3" max="3" width="36.7109375" customWidth="1"/>
    <col min="4" max="4" width="12.42578125" style="48" customWidth="1"/>
    <col min="5" max="5" width="38.42578125" customWidth="1"/>
    <col min="6" max="6" width="14.140625" style="48" customWidth="1"/>
    <col min="7" max="7" width="1.42578125" customWidth="1"/>
  </cols>
  <sheetData>
    <row r="1" spans="1:6" s="1" customFormat="1" ht="33.75" customHeight="1" x14ac:dyDescent="0.2">
      <c r="A1" s="80" t="s">
        <v>0</v>
      </c>
      <c r="B1" s="80"/>
      <c r="C1" s="80"/>
      <c r="D1" s="81"/>
      <c r="F1" s="2"/>
    </row>
    <row r="2" spans="1:6" s="5" customFormat="1" ht="13.5" customHeight="1" x14ac:dyDescent="0.2">
      <c r="A2" s="3"/>
      <c r="B2" s="4"/>
      <c r="D2" s="4"/>
      <c r="F2" s="4"/>
    </row>
    <row r="3" spans="1:6" s="10" customFormat="1" ht="23.1" customHeight="1" x14ac:dyDescent="0.2">
      <c r="A3" s="6" t="s">
        <v>1</v>
      </c>
      <c r="B3" s="7"/>
      <c r="C3" s="8"/>
      <c r="D3" s="7"/>
      <c r="E3" s="8"/>
      <c r="F3" s="9"/>
    </row>
    <row r="4" spans="1:6" s="15" customFormat="1" ht="56.45" customHeight="1" x14ac:dyDescent="0.2">
      <c r="A4" s="11" t="s">
        <v>2</v>
      </c>
      <c r="B4" s="12" t="s">
        <v>3</v>
      </c>
      <c r="C4" s="82" t="s">
        <v>4</v>
      </c>
      <c r="D4" s="83"/>
      <c r="E4" s="13" t="s">
        <v>5</v>
      </c>
      <c r="F4" s="14" t="s">
        <v>6</v>
      </c>
    </row>
    <row r="5" spans="1:6" s="22" customFormat="1" x14ac:dyDescent="0.2">
      <c r="A5" s="16" t="s">
        <v>7</v>
      </c>
      <c r="B5" s="17"/>
      <c r="C5" s="18"/>
      <c r="D5" s="19"/>
      <c r="E5" s="20" t="s">
        <v>8</v>
      </c>
      <c r="F5" s="21"/>
    </row>
    <row r="6" spans="1:6" s="22" customFormat="1" x14ac:dyDescent="0.2">
      <c r="A6" s="16" t="s">
        <v>9</v>
      </c>
      <c r="B6" s="17"/>
      <c r="C6" s="18"/>
      <c r="D6" s="19"/>
      <c r="E6" s="20" t="s">
        <v>10</v>
      </c>
      <c r="F6" s="21"/>
    </row>
    <row r="7" spans="1:6" s="22" customFormat="1" x14ac:dyDescent="0.2">
      <c r="A7" s="16" t="s">
        <v>11</v>
      </c>
      <c r="B7" s="17"/>
      <c r="C7" s="23"/>
      <c r="D7" s="24"/>
      <c r="E7" s="25"/>
      <c r="F7" s="26"/>
    </row>
    <row r="8" spans="1:6" s="22" customFormat="1" x14ac:dyDescent="0.2">
      <c r="A8" s="16" t="s">
        <v>12</v>
      </c>
      <c r="B8" s="17"/>
      <c r="C8" s="23"/>
      <c r="D8" s="24"/>
      <c r="E8" s="25"/>
      <c r="F8" s="26"/>
    </row>
    <row r="9" spans="1:6" s="22" customFormat="1" x14ac:dyDescent="0.2">
      <c r="A9" s="16" t="s">
        <v>13</v>
      </c>
      <c r="B9" s="17"/>
      <c r="C9" s="23"/>
      <c r="D9" s="24"/>
      <c r="E9" s="25"/>
      <c r="F9" s="26"/>
    </row>
    <row r="10" spans="1:6" s="22" customFormat="1" x14ac:dyDescent="0.2">
      <c r="A10" s="16" t="s">
        <v>14</v>
      </c>
      <c r="B10" s="27"/>
      <c r="C10" s="23"/>
      <c r="D10" s="28"/>
      <c r="E10" s="25"/>
      <c r="F10" s="29"/>
    </row>
    <row r="11" spans="1:6" s="36" customFormat="1" ht="63.75" x14ac:dyDescent="0.2">
      <c r="A11" s="30" t="s">
        <v>15</v>
      </c>
      <c r="B11" s="31" t="e">
        <f>ROUND(AVERAGE(B5,B6,B7,B8,B9,B10)*2,0)/2</f>
        <v>#DIV/0!</v>
      </c>
      <c r="C11" s="32"/>
      <c r="D11" s="33"/>
      <c r="E11" s="34" t="s">
        <v>16</v>
      </c>
      <c r="F11" s="35" t="e">
        <f>ROUND(AVERAGE(F5,F6)*2,0)/2</f>
        <v>#DIV/0!</v>
      </c>
    </row>
    <row r="12" spans="1:6" s="15" customFormat="1" ht="13.5" thickBot="1" x14ac:dyDescent="0.25">
      <c r="A12" s="37" t="s">
        <v>17</v>
      </c>
      <c r="B12" s="38">
        <v>0.5</v>
      </c>
      <c r="C12" s="39" t="s">
        <v>17</v>
      </c>
      <c r="D12" s="40">
        <v>0</v>
      </c>
      <c r="E12" s="41" t="s">
        <v>17</v>
      </c>
      <c r="F12" s="42">
        <v>0.5</v>
      </c>
    </row>
    <row r="13" spans="1:6" s="47" customFormat="1" ht="23.1" customHeight="1" thickBot="1" x14ac:dyDescent="0.25">
      <c r="A13" s="43" t="s">
        <v>18</v>
      </c>
      <c r="B13" s="44"/>
      <c r="C13" s="45"/>
      <c r="D13" s="44"/>
      <c r="E13" s="45"/>
      <c r="F13" s="46" t="e">
        <f>ROUND(AVERAGE(B11,F11),1)</f>
        <v>#DIV/0!</v>
      </c>
    </row>
    <row r="14" spans="1:6" ht="9.9499999999999993" customHeight="1" thickBot="1" x14ac:dyDescent="0.25"/>
    <row r="15" spans="1:6" s="47" customFormat="1" ht="23.1" customHeight="1" thickBot="1" x14ac:dyDescent="0.25">
      <c r="A15" s="49" t="s">
        <v>19</v>
      </c>
      <c r="B15" s="50"/>
      <c r="C15" s="51"/>
      <c r="D15" s="50"/>
      <c r="E15" s="51"/>
      <c r="F15" s="52"/>
    </row>
    <row r="16" spans="1:6" ht="9.9499999999999993" customHeight="1" x14ac:dyDescent="0.2"/>
    <row r="17" spans="1:6" s="53" customFormat="1" ht="23.1" customHeight="1" x14ac:dyDescent="0.2">
      <c r="A17" s="84" t="s">
        <v>20</v>
      </c>
      <c r="B17" s="85"/>
      <c r="C17" s="85"/>
      <c r="D17" s="85"/>
      <c r="E17" s="85"/>
      <c r="F17" s="86"/>
    </row>
    <row r="18" spans="1:6" s="15" customFormat="1" x14ac:dyDescent="0.2">
      <c r="A18" s="54" t="s">
        <v>21</v>
      </c>
      <c r="B18" s="55" t="s">
        <v>22</v>
      </c>
      <c r="C18" s="56"/>
      <c r="D18" s="57"/>
      <c r="E18" s="56" t="s">
        <v>23</v>
      </c>
      <c r="F18" s="58"/>
    </row>
    <row r="19" spans="1:6" s="22" customFormat="1" ht="22.5" customHeight="1" x14ac:dyDescent="0.2">
      <c r="A19" s="59" t="s">
        <v>24</v>
      </c>
      <c r="B19" s="87" t="s">
        <v>25</v>
      </c>
      <c r="C19" s="88"/>
      <c r="D19" s="89"/>
      <c r="E19" s="60"/>
      <c r="F19" s="61"/>
    </row>
    <row r="20" spans="1:6" s="22" customFormat="1" x14ac:dyDescent="0.2">
      <c r="A20" s="59" t="s">
        <v>26</v>
      </c>
      <c r="B20" s="62" t="s">
        <v>27</v>
      </c>
      <c r="C20" s="78" t="s">
        <v>28</v>
      </c>
      <c r="D20" s="78"/>
      <c r="E20" s="63" t="s">
        <v>29</v>
      </c>
      <c r="F20" s="64"/>
    </row>
    <row r="21" spans="1:6" s="22" customFormat="1" x14ac:dyDescent="0.2">
      <c r="A21" s="59" t="s">
        <v>30</v>
      </c>
      <c r="B21" s="62" t="s">
        <v>27</v>
      </c>
      <c r="C21" s="78" t="s">
        <v>31</v>
      </c>
      <c r="D21" s="78"/>
      <c r="E21" s="63" t="s">
        <v>29</v>
      </c>
      <c r="F21" s="64"/>
    </row>
    <row r="22" spans="1:6" s="22" customFormat="1" x14ac:dyDescent="0.2">
      <c r="A22" s="59" t="s">
        <v>32</v>
      </c>
      <c r="B22" s="62" t="s">
        <v>33</v>
      </c>
      <c r="C22" s="78" t="s">
        <v>34</v>
      </c>
      <c r="D22" s="78"/>
      <c r="E22" s="63" t="s">
        <v>29</v>
      </c>
      <c r="F22" s="64"/>
    </row>
    <row r="23" spans="1:6" s="22" customFormat="1" ht="13.5" thickBot="1" x14ac:dyDescent="0.25">
      <c r="A23" s="59" t="s">
        <v>35</v>
      </c>
      <c r="B23" s="62" t="s">
        <v>27</v>
      </c>
      <c r="C23" s="78" t="s">
        <v>28</v>
      </c>
      <c r="D23" s="78"/>
      <c r="E23" s="63" t="s">
        <v>29</v>
      </c>
      <c r="F23" s="65"/>
    </row>
    <row r="24" spans="1:6" s="69" customFormat="1" ht="23.1" customHeight="1" thickBot="1" x14ac:dyDescent="0.25">
      <c r="A24" s="66" t="s">
        <v>36</v>
      </c>
      <c r="B24" s="67"/>
      <c r="C24" s="67"/>
      <c r="D24" s="67"/>
      <c r="E24" s="67"/>
      <c r="F24" s="68" t="e">
        <f>ROUND(AVERAGE(F20,F21,F22,F23),1)</f>
        <v>#DIV/0!</v>
      </c>
    </row>
    <row r="25" spans="1:6" ht="9.9499999999999993" customHeight="1" thickBot="1" x14ac:dyDescent="0.25"/>
    <row r="26" spans="1:6" s="74" customFormat="1" ht="23.1" customHeight="1" thickBot="1" x14ac:dyDescent="0.25">
      <c r="A26" s="70" t="s">
        <v>37</v>
      </c>
      <c r="B26" s="71"/>
      <c r="C26" s="72"/>
      <c r="D26" s="71"/>
      <c r="E26" s="72"/>
      <c r="F26" s="73" t="e">
        <f>ROUND(AVERAGE(F13*0.4)+(F15*0.3)+(F24*0.3),1)</f>
        <v>#DIV/0!</v>
      </c>
    </row>
    <row r="27" spans="1:6" s="22" customFormat="1" ht="24.95" customHeight="1" thickBot="1" x14ac:dyDescent="0.25">
      <c r="A27" t="s">
        <v>38</v>
      </c>
      <c r="B27" s="48"/>
      <c r="C27"/>
      <c r="D27" s="48"/>
      <c r="E27"/>
      <c r="F27" s="75" t="e">
        <f>IF(AND(F15&gt;=4,F24&gt;=4,F26&gt;=4),"bestanden","nicht bestanden")</f>
        <v>#DIV/0!</v>
      </c>
    </row>
    <row r="28" spans="1:6" s="22" customFormat="1" x14ac:dyDescent="0.2">
      <c r="A28" s="76" t="s">
        <v>39</v>
      </c>
      <c r="B28" s="48"/>
      <c r="C28"/>
      <c r="D28" s="76"/>
      <c r="E28"/>
      <c r="F28" s="77"/>
    </row>
    <row r="29" spans="1:6" s="22" customFormat="1" x14ac:dyDescent="0.2">
      <c r="A29" s="76" t="s">
        <v>40</v>
      </c>
      <c r="B29" s="48"/>
      <c r="C29"/>
      <c r="D29" s="76"/>
      <c r="E29"/>
      <c r="F29" s="77"/>
    </row>
    <row r="30" spans="1:6" s="22" customFormat="1" x14ac:dyDescent="0.2">
      <c r="A30" s="79" t="s">
        <v>41</v>
      </c>
      <c r="B30" s="79"/>
      <c r="C30"/>
      <c r="D30"/>
      <c r="E30"/>
      <c r="F30" s="77"/>
    </row>
    <row r="31" spans="1:6" s="22" customFormat="1" x14ac:dyDescent="0.2">
      <c r="A31" t="s">
        <v>42</v>
      </c>
      <c r="B31" s="48"/>
      <c r="C31"/>
      <c r="D31" s="48"/>
      <c r="E31"/>
      <c r="F31" s="77"/>
    </row>
  </sheetData>
  <sheetProtection selectLockedCells="1"/>
  <mergeCells count="9">
    <mergeCell ref="C22:D22"/>
    <mergeCell ref="C23:D23"/>
    <mergeCell ref="A30:B30"/>
    <mergeCell ref="A1:D1"/>
    <mergeCell ref="C4:D4"/>
    <mergeCell ref="A17:F17"/>
    <mergeCell ref="B19:D19"/>
    <mergeCell ref="C20:D20"/>
    <mergeCell ref="C21:D21"/>
  </mergeCells>
  <pageMargins left="0" right="0" top="0.39370078740157483" bottom="0.19685039370078741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EFZ+BM1 (D)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Luis Meri-Keity</dc:creator>
  <cp:lastModifiedBy>Steinmann Katja</cp:lastModifiedBy>
  <dcterms:created xsi:type="dcterms:W3CDTF">2023-10-27T13:06:42Z</dcterms:created>
  <dcterms:modified xsi:type="dcterms:W3CDTF">2024-10-30T16:20:27Z</dcterms:modified>
</cp:coreProperties>
</file>